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PRORAČUN\My Documents\XLS\xls-prebaceno\2024\POLUGODIŠNJI IZVJEŠTAJ 2024\materijal za spajanje\"/>
    </mc:Choice>
  </mc:AlternateContent>
  <xr:revisionPtr revIDLastSave="0" documentId="13_ncr:1_{B5C5E7A0-283B-4930-8A2F-645E882FB057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1" l="1"/>
  <c r="F26" i="1"/>
  <c r="F23" i="1"/>
  <c r="F22" i="1"/>
  <c r="F18" i="1"/>
  <c r="E31" i="1"/>
  <c r="E30" i="1"/>
  <c r="E38" i="1"/>
  <c r="E37" i="1"/>
  <c r="F13" i="1"/>
  <c r="F8" i="1"/>
  <c r="F7" i="1"/>
  <c r="E25" i="1" l="1"/>
  <c r="E24" i="1"/>
  <c r="E23" i="1"/>
  <c r="E21" i="1"/>
  <c r="E20" i="1"/>
  <c r="E19" i="1"/>
  <c r="E18" i="1"/>
  <c r="E11" i="1"/>
  <c r="E12" i="1"/>
  <c r="C39" i="1" l="1"/>
  <c r="D39" i="1"/>
  <c r="B39" i="1"/>
  <c r="E36" i="1" l="1"/>
  <c r="E35" i="1"/>
  <c r="E34" i="1"/>
  <c r="E33" i="1"/>
  <c r="E32" i="1"/>
  <c r="E29" i="1"/>
  <c r="E22" i="1"/>
  <c r="E17" i="1"/>
  <c r="E16" i="1"/>
  <c r="E15" i="1"/>
  <c r="E14" i="1"/>
  <c r="E13" i="1"/>
  <c r="E10" i="1"/>
  <c r="E9" i="1"/>
  <c r="E8" i="1"/>
  <c r="E7" i="1"/>
</calcChain>
</file>

<file path=xl/sharedStrings.xml><?xml version="1.0" encoding="utf-8"?>
<sst xmlns="http://schemas.openxmlformats.org/spreadsheetml/2006/main" count="81" uniqueCount="51">
  <si>
    <t>8 Primici od financijske imovine i zaduživanja</t>
  </si>
  <si>
    <t>81 Primljeni povrati glavnica danih zajmova i depozita</t>
  </si>
  <si>
    <t>812 Primici (povrati) glavnice zajmova danih neprofitnim organizacijama, građanima i kućanstvima</t>
  </si>
  <si>
    <t/>
  </si>
  <si>
    <t>8121 Povrat zajmova danih neprofitnim organizacijama, građanima i kućanstvima u tuzemstvu</t>
  </si>
  <si>
    <t>814 Primici (povrati) glavnice zajmova danih trgovačkim društvima u javnom sektoru</t>
  </si>
  <si>
    <t>8141 Povrat zajmova danih trgovačkim društvima u javnom sektoru</t>
  </si>
  <si>
    <t>83 Primici od prodaje dionica i udjela u glavnici</t>
  </si>
  <si>
    <t>832 Primici od prodaje dionica i udjela u glavnici trgovačkih društava u javnom sektoru</t>
  </si>
  <si>
    <t>8321 Dionice i udjeli u glavnici trgovačkih društava u javnom sektoru</t>
  </si>
  <si>
    <t>834 Primici od prodaje dionica i udjela u glavnici trgovačkih društava izvan javnog sektora</t>
  </si>
  <si>
    <t>8341 Dionice i udjeli u glavnici tuzemnih trgovačkih društava izvan javnog sektora</t>
  </si>
  <si>
    <t>84 Primici od zaduživanja</t>
  </si>
  <si>
    <t>844 Primljeni krediti i zajmovi od kreditnih i ostalih financijskih institucija izvan javnog sektora</t>
  </si>
  <si>
    <t>8443 Primljeni krediti od tuzemnih kreditnih institucija izvan javnog sektora</t>
  </si>
  <si>
    <t>8445 Primljeni zajmovi od ostalih tuzemnih financijskih institucija izvan javnog sektora</t>
  </si>
  <si>
    <t>5 Izdaci za financijsku imovinu i otplate zajmova</t>
  </si>
  <si>
    <t>51 Izdaci za dane zajmove i depozite</t>
  </si>
  <si>
    <t>514 Izdaci za dane zajmove trgovačkim društvima u javnom sektoru</t>
  </si>
  <si>
    <t>5141 Dani zajmovi trgovačkim društvima u javnom sektoru</t>
  </si>
  <si>
    <t>53 Izdaci za dionice i udjele u glavnici</t>
  </si>
  <si>
    <t>532 Dionice i udjeli u glavnici trgovačkih društava u javnom sektoru</t>
  </si>
  <si>
    <t>5321 Dionice i udjeli u glavnici trgovačkih društava u javnom sektoru</t>
  </si>
  <si>
    <t>54 Izdaci za otplatu glavnice primljenih kredita i zajmova</t>
  </si>
  <si>
    <t xml:space="preserve">541 Otplata glavnice primljenih kredita i zajmova od međunarodnih organizacija, institucija i tijela EU </t>
  </si>
  <si>
    <t>5413 Otplata glavnice primljenih zajmova od međunarodnih organizacija</t>
  </si>
  <si>
    <t>5443 Otplata glavnice primljenih kredita od tuzemnih kreditnih institucija izvan javnog sektora</t>
  </si>
  <si>
    <t>545 Otplata glavnice primljenih zajmova od trgovačkih društava i obrtnika izvan javnog sektora</t>
  </si>
  <si>
    <t>5453 Otplata glavnice primljenih zajmova od tuzemnih trgovačkih društava izvan javnog sektora</t>
  </si>
  <si>
    <t>547 Otplata glavnice primljenih zajmova od drugih razina vlasti</t>
  </si>
  <si>
    <t>5471 Otplata glavnice primljenih zajmova od državnog proračuna</t>
  </si>
  <si>
    <t xml:space="preserve"> NETO FINANCIRANJE</t>
  </si>
  <si>
    <t>9 Vlastiti izvori</t>
  </si>
  <si>
    <t>92 Rezultat poslovanja</t>
  </si>
  <si>
    <t>922 Višak/manjak prihoda</t>
  </si>
  <si>
    <t>9221 Višak prihoda</t>
  </si>
  <si>
    <t>9222 Manjak prihoda</t>
  </si>
  <si>
    <t xml:space="preserve"> KORIŠTENJE SREDSTAVA IZ PRETHODNIH GODINA</t>
  </si>
  <si>
    <t>BROJČANA OZNAKA I NAZIV</t>
  </si>
  <si>
    <t>IZVORNI PLAN
2024.</t>
  </si>
  <si>
    <t>INDEKS</t>
  </si>
  <si>
    <t>5=4/2*100</t>
  </si>
  <si>
    <t>6=4/3*100</t>
  </si>
  <si>
    <t>OSTVARENJE / IZVRŠENJE
I. -VI. 2023.</t>
  </si>
  <si>
    <t>OSTVARENJE / IZVRŠENJE
I. -VI. 2024.</t>
  </si>
  <si>
    <t>I. OPĆI DIO</t>
  </si>
  <si>
    <t>RAČUN FINANCIRANJA</t>
  </si>
  <si>
    <t>IZVJEŠTAJ RAČUNA FINANCIRANJA PREMA EKONOMSKOJ KLASIFIKACIJI</t>
  </si>
  <si>
    <t>EUR</t>
  </si>
  <si>
    <t>5445 Otplata glavnice primljenih zajmova od ostalih tuzemnih financijskih institucija izvan javnog sektora</t>
  </si>
  <si>
    <t>544 Otplata glavnice primljenih kredita i zajmova od kreditnih i ostalih financijskih institucija izvan javnog sektora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</si>
</sst>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8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2" fillId="0" borderId="0" xfId="0" applyNumberFormat="1" applyFont="1" applyFill="1" applyBorder="1"/>
    <xf numFmtId="0" fontId="3" fillId="0" borderId="0" xfId="0" applyFont="1" applyFill="1"/>
    <xf numFmtId="4" fontId="2" fillId="0" borderId="0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right"/>
    </xf>
    <xf numFmtId="4" fontId="2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4" fontId="3" fillId="0" borderId="2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4" fontId="2" fillId="2" borderId="0" xfId="0" applyNumberFormat="1" applyFont="1" applyFill="1" applyBorder="1" applyAlignment="1">
      <alignment horizontal="right"/>
    </xf>
    <xf numFmtId="0" fontId="3" fillId="0" borderId="0" xfId="0" applyFont="1" applyAlignment="1"/>
    <xf numFmtId="0" fontId="2" fillId="0" borderId="2" xfId="0" applyFont="1" applyBorder="1"/>
    <xf numFmtId="0" fontId="2" fillId="0" borderId="0" xfId="0" applyFont="1"/>
    <xf numFmtId="0" fontId="2" fillId="2" borderId="0" xfId="0" applyNumberFormat="1" applyFont="1" applyFill="1" applyBorder="1"/>
    <xf numFmtId="3" fontId="1" fillId="0" borderId="1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3" fillId="0" borderId="0" xfId="0" applyNumberFormat="1" applyFont="1" applyAlignment="1"/>
    <xf numFmtId="3" fontId="3" fillId="0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4" fontId="3" fillId="0" borderId="0" xfId="0" applyNumberFormat="1" applyFont="1" applyAlignment="1"/>
    <xf numFmtId="4" fontId="3" fillId="0" borderId="4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/>
    <xf numFmtId="4" fontId="2" fillId="3" borderId="3" xfId="0" applyNumberFormat="1" applyFont="1" applyFill="1" applyBorder="1" applyAlignment="1">
      <alignment horizontal="right"/>
    </xf>
    <xf numFmtId="0" fontId="1" fillId="0" borderId="5" xfId="0" applyFont="1" applyFill="1" applyBorder="1" applyAlignment="1">
      <alignment horizontal="center"/>
    </xf>
    <xf numFmtId="0" fontId="4" fillId="0" borderId="0" xfId="0" applyFont="1"/>
    <xf numFmtId="0" fontId="5" fillId="4" borderId="4" xfId="0" applyFont="1" applyFill="1" applyBorder="1"/>
    <xf numFmtId="4" fontId="5" fillId="4" borderId="4" xfId="0" applyNumberFormat="1" applyFont="1" applyFill="1" applyBorder="1" applyAlignment="1">
      <alignment horizontal="right"/>
    </xf>
    <xf numFmtId="0" fontId="5" fillId="4" borderId="2" xfId="0" applyFont="1" applyFill="1" applyBorder="1"/>
    <xf numFmtId="4" fontId="5" fillId="4" borderId="2" xfId="0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right"/>
    </xf>
    <xf numFmtId="3" fontId="5" fillId="4" borderId="2" xfId="0" applyNumberFormat="1" applyFont="1" applyFill="1" applyBorder="1" applyAlignment="1">
      <alignment horizontal="right"/>
    </xf>
    <xf numFmtId="3" fontId="2" fillId="3" borderId="3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80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workbookViewId="0">
      <selection activeCell="L30" sqref="L30"/>
    </sheetView>
  </sheetViews>
  <sheetFormatPr defaultRowHeight="12.75" x14ac:dyDescent="0.2"/>
  <cols>
    <col min="1" max="1" width="93.140625" style="1" customWidth="1"/>
    <col min="2" max="2" width="22.85546875" style="12" customWidth="1"/>
    <col min="3" max="3" width="19.42578125" style="20" customWidth="1"/>
    <col min="4" max="4" width="22" style="12" customWidth="1"/>
    <col min="5" max="6" width="10.85546875" style="23" customWidth="1"/>
    <col min="7" max="16384" width="9.140625" style="1"/>
  </cols>
  <sheetData>
    <row r="1" spans="1:6" ht="15" x14ac:dyDescent="0.2">
      <c r="A1" s="43" t="s">
        <v>45</v>
      </c>
      <c r="B1" s="44"/>
      <c r="C1" s="44"/>
      <c r="D1" s="44"/>
      <c r="E1" s="44"/>
      <c r="F1" s="44"/>
    </row>
    <row r="2" spans="1:6" ht="15" x14ac:dyDescent="0.2">
      <c r="A2" s="43" t="s">
        <v>46</v>
      </c>
      <c r="B2" s="44"/>
      <c r="C2" s="44"/>
      <c r="D2" s="44"/>
      <c r="E2" s="44"/>
      <c r="F2" s="44"/>
    </row>
    <row r="3" spans="1:6" ht="15" x14ac:dyDescent="0.2">
      <c r="A3" s="43" t="s">
        <v>47</v>
      </c>
      <c r="B3" s="44"/>
      <c r="C3" s="44"/>
      <c r="D3" s="44"/>
      <c r="E3" s="44"/>
      <c r="F3" s="44"/>
    </row>
    <row r="4" spans="1:6" ht="11.25" customHeight="1" x14ac:dyDescent="0.2">
      <c r="A4" s="40"/>
      <c r="B4" s="41"/>
      <c r="C4" s="41"/>
      <c r="D4" s="41"/>
      <c r="E4" s="41"/>
      <c r="F4" s="42" t="s">
        <v>48</v>
      </c>
    </row>
    <row r="5" spans="1:6" ht="42.75" customHeight="1" x14ac:dyDescent="0.2">
      <c r="A5" s="25" t="s">
        <v>38</v>
      </c>
      <c r="B5" s="26" t="s">
        <v>43</v>
      </c>
      <c r="C5" s="36" t="s">
        <v>39</v>
      </c>
      <c r="D5" s="26" t="s">
        <v>44</v>
      </c>
      <c r="E5" s="27" t="s">
        <v>40</v>
      </c>
      <c r="F5" s="27" t="s">
        <v>40</v>
      </c>
    </row>
    <row r="6" spans="1:6" ht="10.5" customHeight="1" x14ac:dyDescent="0.2">
      <c r="A6" s="30">
        <v>1</v>
      </c>
      <c r="B6" s="5">
        <v>2</v>
      </c>
      <c r="C6" s="16">
        <v>3</v>
      </c>
      <c r="D6" s="5">
        <v>4</v>
      </c>
      <c r="E6" s="5" t="s">
        <v>41</v>
      </c>
      <c r="F6" s="5" t="s">
        <v>42</v>
      </c>
    </row>
    <row r="7" spans="1:6" ht="13.5" customHeight="1" x14ac:dyDescent="0.2">
      <c r="A7" s="32" t="s">
        <v>0</v>
      </c>
      <c r="B7" s="33">
        <v>20328530.73</v>
      </c>
      <c r="C7" s="37">
        <v>157160200</v>
      </c>
      <c r="D7" s="33">
        <v>35659.050000000003</v>
      </c>
      <c r="E7" s="33">
        <f>D7/B7*100</f>
        <v>0.17541380866928991</v>
      </c>
      <c r="F7" s="33">
        <f>SUM(D7/C7*100)</f>
        <v>2.2689618618454289E-2</v>
      </c>
    </row>
    <row r="8" spans="1:6" x14ac:dyDescent="0.2">
      <c r="A8" s="13" t="s">
        <v>1</v>
      </c>
      <c r="B8" s="7">
        <v>79414.13</v>
      </c>
      <c r="C8" s="17">
        <v>25000</v>
      </c>
      <c r="D8" s="7">
        <v>21566.44</v>
      </c>
      <c r="E8" s="6">
        <f t="shared" ref="E8:E38" si="0">D8/B8*100</f>
        <v>27.156930385058676</v>
      </c>
      <c r="F8" s="6">
        <f>SUM(D8/C8*100)</f>
        <v>86.265759999999986</v>
      </c>
    </row>
    <row r="9" spans="1:6" x14ac:dyDescent="0.2">
      <c r="A9" s="8" t="s">
        <v>2</v>
      </c>
      <c r="B9" s="9">
        <v>13859.52</v>
      </c>
      <c r="C9" s="18" t="s">
        <v>3</v>
      </c>
      <c r="D9" s="9">
        <v>21566.44</v>
      </c>
      <c r="E9" s="24">
        <f t="shared" si="0"/>
        <v>155.6074092032047</v>
      </c>
      <c r="F9" s="24"/>
    </row>
    <row r="10" spans="1:6" x14ac:dyDescent="0.2">
      <c r="A10" s="8" t="s">
        <v>4</v>
      </c>
      <c r="B10" s="9">
        <v>13859.52</v>
      </c>
      <c r="C10" s="18" t="s">
        <v>3</v>
      </c>
      <c r="D10" s="9">
        <v>21566.44</v>
      </c>
      <c r="E10" s="24">
        <f t="shared" si="0"/>
        <v>155.6074092032047</v>
      </c>
      <c r="F10" s="24"/>
    </row>
    <row r="11" spans="1:6" x14ac:dyDescent="0.2">
      <c r="A11" s="8" t="s">
        <v>5</v>
      </c>
      <c r="B11" s="9">
        <v>65554.61</v>
      </c>
      <c r="C11" s="18" t="s">
        <v>3</v>
      </c>
      <c r="D11" s="9">
        <v>0</v>
      </c>
      <c r="E11" s="24">
        <f t="shared" ref="E11:E12" si="1">D11/B11*100</f>
        <v>0</v>
      </c>
      <c r="F11" s="24"/>
    </row>
    <row r="12" spans="1:6" x14ac:dyDescent="0.2">
      <c r="A12" s="8" t="s">
        <v>6</v>
      </c>
      <c r="B12" s="9">
        <v>65554.61</v>
      </c>
      <c r="C12" s="18" t="s">
        <v>3</v>
      </c>
      <c r="D12" s="9">
        <v>0</v>
      </c>
      <c r="E12" s="24">
        <f t="shared" si="1"/>
        <v>0</v>
      </c>
      <c r="F12" s="24"/>
    </row>
    <row r="13" spans="1:6" x14ac:dyDescent="0.2">
      <c r="A13" s="13" t="s">
        <v>7</v>
      </c>
      <c r="B13" s="7">
        <v>3748667.03</v>
      </c>
      <c r="C13" s="17">
        <v>37800000</v>
      </c>
      <c r="D13" s="7">
        <v>14092.61</v>
      </c>
      <c r="E13" s="6">
        <f t="shared" si="0"/>
        <v>0.37593656324285496</v>
      </c>
      <c r="F13" s="6">
        <f>SUM(D13/C13*100)</f>
        <v>3.7282037037037037E-2</v>
      </c>
    </row>
    <row r="14" spans="1:6" x14ac:dyDescent="0.2">
      <c r="A14" s="8" t="s">
        <v>8</v>
      </c>
      <c r="B14" s="9">
        <v>3738697.19</v>
      </c>
      <c r="C14" s="18" t="s">
        <v>3</v>
      </c>
      <c r="D14" s="9">
        <v>534.01</v>
      </c>
      <c r="E14" s="24">
        <f t="shared" si="0"/>
        <v>1.428331776717119E-2</v>
      </c>
      <c r="F14" s="24"/>
    </row>
    <row r="15" spans="1:6" x14ac:dyDescent="0.2">
      <c r="A15" s="8" t="s">
        <v>9</v>
      </c>
      <c r="B15" s="9">
        <v>3738697.19</v>
      </c>
      <c r="C15" s="18" t="s">
        <v>3</v>
      </c>
      <c r="D15" s="9">
        <v>534.01</v>
      </c>
      <c r="E15" s="24">
        <f t="shared" si="0"/>
        <v>1.428331776717119E-2</v>
      </c>
      <c r="F15" s="24"/>
    </row>
    <row r="16" spans="1:6" x14ac:dyDescent="0.2">
      <c r="A16" s="8" t="s">
        <v>10</v>
      </c>
      <c r="B16" s="9">
        <v>9969.84</v>
      </c>
      <c r="C16" s="18" t="s">
        <v>3</v>
      </c>
      <c r="D16" s="9">
        <v>13558.6</v>
      </c>
      <c r="E16" s="24">
        <f t="shared" si="0"/>
        <v>135.9961644319267</v>
      </c>
      <c r="F16" s="24"/>
    </row>
    <row r="17" spans="1:13" x14ac:dyDescent="0.2">
      <c r="A17" s="8" t="s">
        <v>11</v>
      </c>
      <c r="B17" s="9">
        <v>9969.84</v>
      </c>
      <c r="C17" s="18" t="s">
        <v>3</v>
      </c>
      <c r="D17" s="9">
        <v>13558.6</v>
      </c>
      <c r="E17" s="24">
        <f t="shared" si="0"/>
        <v>135.9961644319267</v>
      </c>
      <c r="F17" s="24"/>
    </row>
    <row r="18" spans="1:13" x14ac:dyDescent="0.2">
      <c r="A18" s="13" t="s">
        <v>12</v>
      </c>
      <c r="B18" s="7">
        <v>16500449.57</v>
      </c>
      <c r="C18" s="17">
        <v>119335200</v>
      </c>
      <c r="D18" s="7">
        <v>0</v>
      </c>
      <c r="E18" s="6">
        <f t="shared" si="0"/>
        <v>0</v>
      </c>
      <c r="F18" s="6">
        <f>SUM(D18/C18*100)</f>
        <v>0</v>
      </c>
      <c r="J18" s="45"/>
    </row>
    <row r="19" spans="1:13" x14ac:dyDescent="0.2">
      <c r="A19" s="8" t="s">
        <v>13</v>
      </c>
      <c r="B19" s="9">
        <v>16500449.57</v>
      </c>
      <c r="C19" s="18" t="s">
        <v>3</v>
      </c>
      <c r="D19" s="9">
        <v>0</v>
      </c>
      <c r="E19" s="24">
        <f t="shared" si="0"/>
        <v>0</v>
      </c>
      <c r="F19" s="24"/>
      <c r="J19" s="10"/>
      <c r="M19" s="31"/>
    </row>
    <row r="20" spans="1:13" x14ac:dyDescent="0.2">
      <c r="A20" s="8" t="s">
        <v>14</v>
      </c>
      <c r="B20" s="9">
        <v>16487827.789999999</v>
      </c>
      <c r="C20" s="18" t="s">
        <v>3</v>
      </c>
      <c r="D20" s="9">
        <v>0</v>
      </c>
      <c r="E20" s="24">
        <f t="shared" si="0"/>
        <v>0</v>
      </c>
      <c r="F20" s="24"/>
      <c r="J20" s="45"/>
    </row>
    <row r="21" spans="1:13" x14ac:dyDescent="0.2">
      <c r="A21" s="8" t="s">
        <v>15</v>
      </c>
      <c r="B21" s="9">
        <v>12621.78</v>
      </c>
      <c r="C21" s="18" t="s">
        <v>3</v>
      </c>
      <c r="D21" s="9">
        <v>0</v>
      </c>
      <c r="E21" s="24">
        <f t="shared" si="0"/>
        <v>0</v>
      </c>
      <c r="F21" s="24"/>
      <c r="J21" s="45"/>
    </row>
    <row r="22" spans="1:13" ht="14.25" customHeight="1" x14ac:dyDescent="0.2">
      <c r="A22" s="34" t="s">
        <v>16</v>
      </c>
      <c r="B22" s="35">
        <v>93260024.549999997</v>
      </c>
      <c r="C22" s="38">
        <v>73923334.040000007</v>
      </c>
      <c r="D22" s="35">
        <v>38653008.700000003</v>
      </c>
      <c r="E22" s="33">
        <f t="shared" si="0"/>
        <v>41.446492091878831</v>
      </c>
      <c r="F22" s="33">
        <f>SUM(D22/C22*100)</f>
        <v>52.287967259545965</v>
      </c>
    </row>
    <row r="23" spans="1:13" x14ac:dyDescent="0.2">
      <c r="A23" s="13" t="s">
        <v>17</v>
      </c>
      <c r="B23" s="7">
        <v>130000</v>
      </c>
      <c r="C23" s="17">
        <v>297000</v>
      </c>
      <c r="D23" s="7">
        <v>0</v>
      </c>
      <c r="E23" s="6">
        <f t="shared" si="0"/>
        <v>0</v>
      </c>
      <c r="F23" s="6">
        <f>SUM(D23/C23*100)</f>
        <v>0</v>
      </c>
    </row>
    <row r="24" spans="1:13" x14ac:dyDescent="0.2">
      <c r="A24" s="8" t="s">
        <v>18</v>
      </c>
      <c r="B24" s="9">
        <v>130000</v>
      </c>
      <c r="C24" s="18" t="s">
        <v>3</v>
      </c>
      <c r="D24" s="9">
        <v>0</v>
      </c>
      <c r="E24" s="24">
        <f t="shared" si="0"/>
        <v>0</v>
      </c>
      <c r="F24" s="24"/>
    </row>
    <row r="25" spans="1:13" x14ac:dyDescent="0.2">
      <c r="A25" s="8" t="s">
        <v>19</v>
      </c>
      <c r="B25" s="9">
        <v>130000</v>
      </c>
      <c r="C25" s="18" t="s">
        <v>3</v>
      </c>
      <c r="D25" s="9">
        <v>0</v>
      </c>
      <c r="E25" s="24">
        <f t="shared" si="0"/>
        <v>0</v>
      </c>
      <c r="F25" s="24"/>
    </row>
    <row r="26" spans="1:13" x14ac:dyDescent="0.2">
      <c r="A26" s="13" t="s">
        <v>20</v>
      </c>
      <c r="B26" s="7">
        <v>0</v>
      </c>
      <c r="C26" s="17">
        <v>8685700</v>
      </c>
      <c r="D26" s="7">
        <v>44.92</v>
      </c>
      <c r="E26" s="6">
        <v>0</v>
      </c>
      <c r="F26" s="6">
        <f>SUM(D26/C26*100)</f>
        <v>5.1717190324326195E-4</v>
      </c>
    </row>
    <row r="27" spans="1:13" x14ac:dyDescent="0.2">
      <c r="A27" s="8" t="s">
        <v>21</v>
      </c>
      <c r="B27" s="9">
        <v>0</v>
      </c>
      <c r="C27" s="18" t="s">
        <v>3</v>
      </c>
      <c r="D27" s="9">
        <v>44.92</v>
      </c>
      <c r="E27" s="24">
        <v>0</v>
      </c>
      <c r="F27" s="24"/>
    </row>
    <row r="28" spans="1:13" x14ac:dyDescent="0.2">
      <c r="A28" s="8" t="s">
        <v>22</v>
      </c>
      <c r="B28" s="9">
        <v>0</v>
      </c>
      <c r="C28" s="18" t="s">
        <v>3</v>
      </c>
      <c r="D28" s="9">
        <v>44.92</v>
      </c>
      <c r="E28" s="24">
        <v>0</v>
      </c>
      <c r="F28" s="24"/>
    </row>
    <row r="29" spans="1:13" x14ac:dyDescent="0.2">
      <c r="A29" s="13" t="s">
        <v>23</v>
      </c>
      <c r="B29" s="7">
        <v>93130024.549999997</v>
      </c>
      <c r="C29" s="17">
        <v>64940634.039999999</v>
      </c>
      <c r="D29" s="7">
        <v>38652963.780000001</v>
      </c>
      <c r="E29" s="6">
        <f t="shared" si="0"/>
        <v>41.504298926978009</v>
      </c>
      <c r="F29" s="6">
        <f>SUM(D29/C29*100)</f>
        <v>59.520459495655395</v>
      </c>
    </row>
    <row r="30" spans="1:13" x14ac:dyDescent="0.2">
      <c r="A30" s="8" t="s">
        <v>24</v>
      </c>
      <c r="B30" s="9">
        <v>50000000</v>
      </c>
      <c r="C30" s="18" t="s">
        <v>3</v>
      </c>
      <c r="D30" s="9">
        <v>0</v>
      </c>
      <c r="E30" s="24">
        <f t="shared" si="0"/>
        <v>0</v>
      </c>
      <c r="F30" s="6"/>
    </row>
    <row r="31" spans="1:13" x14ac:dyDescent="0.2">
      <c r="A31" s="8" t="s">
        <v>25</v>
      </c>
      <c r="B31" s="9">
        <v>50000000</v>
      </c>
      <c r="C31" s="18" t="s">
        <v>3</v>
      </c>
      <c r="D31" s="9">
        <v>0</v>
      </c>
      <c r="E31" s="24">
        <f t="shared" si="0"/>
        <v>0</v>
      </c>
      <c r="F31" s="6"/>
    </row>
    <row r="32" spans="1:13" x14ac:dyDescent="0.2">
      <c r="A32" s="8" t="s">
        <v>50</v>
      </c>
      <c r="B32" s="9">
        <v>43115810.460000001</v>
      </c>
      <c r="C32" s="18" t="s">
        <v>3</v>
      </c>
      <c r="D32" s="9">
        <v>38652844.479999997</v>
      </c>
      <c r="E32" s="24">
        <f t="shared" si="0"/>
        <v>89.648887653079257</v>
      </c>
      <c r="F32" s="24"/>
    </row>
    <row r="33" spans="1:6" x14ac:dyDescent="0.2">
      <c r="A33" s="8" t="s">
        <v>26</v>
      </c>
      <c r="B33" s="9">
        <v>30115153.640000001</v>
      </c>
      <c r="C33" s="18" t="s">
        <v>3</v>
      </c>
      <c r="D33" s="9">
        <v>38643179.990000002</v>
      </c>
      <c r="E33" s="24">
        <f t="shared" si="0"/>
        <v>128.31805692225583</v>
      </c>
      <c r="F33" s="24"/>
    </row>
    <row r="34" spans="1:6" x14ac:dyDescent="0.2">
      <c r="A34" s="8" t="s">
        <v>49</v>
      </c>
      <c r="B34" s="9">
        <v>13000656.82</v>
      </c>
      <c r="C34" s="18" t="s">
        <v>3</v>
      </c>
      <c r="D34" s="9">
        <v>9664.49</v>
      </c>
      <c r="E34" s="24">
        <f t="shared" si="0"/>
        <v>7.433847484638087E-2</v>
      </c>
      <c r="F34" s="24"/>
    </row>
    <row r="35" spans="1:6" x14ac:dyDescent="0.2">
      <c r="A35" s="8" t="s">
        <v>27</v>
      </c>
      <c r="B35" s="9">
        <v>4972.5600000000004</v>
      </c>
      <c r="C35" s="18" t="s">
        <v>3</v>
      </c>
      <c r="D35" s="9">
        <v>119.3</v>
      </c>
      <c r="E35" s="24">
        <f t="shared" si="0"/>
        <v>2.3991666264459353</v>
      </c>
      <c r="F35" s="24"/>
    </row>
    <row r="36" spans="1:6" x14ac:dyDescent="0.2">
      <c r="A36" s="8" t="s">
        <v>28</v>
      </c>
      <c r="B36" s="9">
        <v>4972.5600000000004</v>
      </c>
      <c r="C36" s="18" t="s">
        <v>3</v>
      </c>
      <c r="D36" s="9">
        <v>119.3</v>
      </c>
      <c r="E36" s="24">
        <f t="shared" si="0"/>
        <v>2.3991666264459353</v>
      </c>
      <c r="F36" s="24"/>
    </row>
    <row r="37" spans="1:6" x14ac:dyDescent="0.2">
      <c r="A37" s="8" t="s">
        <v>29</v>
      </c>
      <c r="B37" s="9">
        <v>9241.5300000000007</v>
      </c>
      <c r="C37" s="18" t="s">
        <v>3</v>
      </c>
      <c r="D37" s="9">
        <v>0</v>
      </c>
      <c r="E37" s="6">
        <f t="shared" si="0"/>
        <v>0</v>
      </c>
      <c r="F37" s="6"/>
    </row>
    <row r="38" spans="1:6" x14ac:dyDescent="0.2">
      <c r="A38" s="8" t="s">
        <v>30</v>
      </c>
      <c r="B38" s="9">
        <v>9241.5300000000007</v>
      </c>
      <c r="C38" s="18" t="s">
        <v>3</v>
      </c>
      <c r="D38" s="9">
        <v>0</v>
      </c>
      <c r="E38" s="24">
        <f t="shared" si="0"/>
        <v>0</v>
      </c>
      <c r="F38" s="6"/>
    </row>
    <row r="39" spans="1:6" ht="14.25" customHeight="1" x14ac:dyDescent="0.2">
      <c r="A39" s="28" t="s">
        <v>31</v>
      </c>
      <c r="B39" s="29">
        <f>+B7-B22</f>
        <v>-72931493.819999993</v>
      </c>
      <c r="C39" s="39">
        <f t="shared" ref="C39:D39" si="2">+C7-C22</f>
        <v>83236865.959999993</v>
      </c>
      <c r="D39" s="29">
        <f t="shared" si="2"/>
        <v>-38617349.650000006</v>
      </c>
      <c r="E39" s="29"/>
      <c r="F39" s="29"/>
    </row>
    <row r="40" spans="1:6" s="3" customFormat="1" x14ac:dyDescent="0.2">
      <c r="A40" s="2"/>
      <c r="B40" s="4"/>
      <c r="C40" s="19"/>
      <c r="D40" s="4"/>
      <c r="E40" s="4"/>
      <c r="F40" s="4"/>
    </row>
    <row r="41" spans="1:6" s="3" customFormat="1" x14ac:dyDescent="0.2">
      <c r="A41" s="2"/>
      <c r="B41" s="4"/>
      <c r="C41" s="19"/>
      <c r="D41" s="4"/>
      <c r="E41" s="4"/>
      <c r="F41" s="4"/>
    </row>
    <row r="42" spans="1:6" s="3" customFormat="1" x14ac:dyDescent="0.2">
      <c r="A42" s="2"/>
      <c r="B42" s="4"/>
      <c r="C42" s="19"/>
      <c r="D42" s="4"/>
      <c r="E42" s="4"/>
      <c r="F42" s="4"/>
    </row>
    <row r="43" spans="1:6" s="3" customFormat="1" x14ac:dyDescent="0.2">
      <c r="A43" s="2"/>
      <c r="B43" s="4"/>
      <c r="C43" s="19"/>
      <c r="D43" s="4"/>
      <c r="E43" s="4"/>
      <c r="F43" s="4"/>
    </row>
    <row r="44" spans="1:6" s="3" customFormat="1" x14ac:dyDescent="0.2">
      <c r="A44" s="2"/>
      <c r="B44" s="4"/>
      <c r="C44" s="19"/>
      <c r="D44" s="4"/>
      <c r="E44" s="4"/>
      <c r="F44" s="4"/>
    </row>
    <row r="45" spans="1:6" s="3" customFormat="1" x14ac:dyDescent="0.2">
      <c r="A45" s="2"/>
      <c r="B45" s="4"/>
      <c r="C45" s="19"/>
      <c r="D45" s="4"/>
      <c r="E45" s="4"/>
      <c r="F45" s="4"/>
    </row>
    <row r="46" spans="1:6" s="3" customFormat="1" x14ac:dyDescent="0.2">
      <c r="A46" s="2"/>
      <c r="B46" s="4"/>
      <c r="C46" s="19"/>
      <c r="D46" s="4"/>
      <c r="E46" s="4"/>
      <c r="F46" s="4"/>
    </row>
    <row r="48" spans="1:6" hidden="1" x14ac:dyDescent="0.2">
      <c r="A48" s="14" t="s">
        <v>32</v>
      </c>
      <c r="B48" s="4">
        <v>5217101.5599999996</v>
      </c>
      <c r="C48" s="19">
        <v>-32807820</v>
      </c>
      <c r="D48" s="4">
        <v>7169622.6500000004</v>
      </c>
      <c r="E48" s="4">
        <v>137.43</v>
      </c>
      <c r="F48" s="4">
        <v>-21.85</v>
      </c>
    </row>
    <row r="49" spans="1:6" hidden="1" x14ac:dyDescent="0.2">
      <c r="A49" s="14" t="s">
        <v>33</v>
      </c>
      <c r="B49" s="4">
        <v>5217101.5599999996</v>
      </c>
      <c r="C49" s="19">
        <v>-32807820</v>
      </c>
      <c r="D49" s="4">
        <v>7169622.6500000004</v>
      </c>
      <c r="E49" s="4">
        <v>137.43</v>
      </c>
      <c r="F49" s="4">
        <v>-21.85</v>
      </c>
    </row>
    <row r="50" spans="1:6" hidden="1" x14ac:dyDescent="0.2">
      <c r="A50" s="1" t="s">
        <v>34</v>
      </c>
      <c r="B50" s="10">
        <v>5217101.5599999996</v>
      </c>
      <c r="C50" s="21" t="s">
        <v>3</v>
      </c>
      <c r="D50" s="10">
        <v>7169622.6500000004</v>
      </c>
      <c r="E50" s="10">
        <v>137.43</v>
      </c>
      <c r="F50" s="10" t="s">
        <v>3</v>
      </c>
    </row>
    <row r="51" spans="1:6" hidden="1" x14ac:dyDescent="0.2">
      <c r="A51" s="1" t="s">
        <v>35</v>
      </c>
      <c r="B51" s="10">
        <v>5913756.1799999997</v>
      </c>
      <c r="C51" s="21" t="s">
        <v>3</v>
      </c>
      <c r="D51" s="10">
        <v>7226550.7000000002</v>
      </c>
      <c r="E51" s="10">
        <v>122.2</v>
      </c>
      <c r="F51" s="10" t="s">
        <v>3</v>
      </c>
    </row>
    <row r="52" spans="1:6" hidden="1" x14ac:dyDescent="0.2">
      <c r="A52" s="1" t="s">
        <v>36</v>
      </c>
      <c r="B52" s="10">
        <v>696654.62</v>
      </c>
      <c r="C52" s="21" t="s">
        <v>3</v>
      </c>
      <c r="D52" s="10">
        <v>56928.05</v>
      </c>
      <c r="E52" s="10">
        <v>8.17</v>
      </c>
      <c r="F52" s="10" t="s">
        <v>3</v>
      </c>
    </row>
    <row r="53" spans="1:6" hidden="1" x14ac:dyDescent="0.2">
      <c r="A53" s="15" t="s">
        <v>37</v>
      </c>
      <c r="B53" s="11">
        <v>5217101.5599999996</v>
      </c>
      <c r="C53" s="22">
        <v>-32807820</v>
      </c>
      <c r="D53" s="11">
        <v>7169622.6500000004</v>
      </c>
      <c r="E53" s="11">
        <v>137.43</v>
      </c>
      <c r="F53" s="11">
        <v>-21.85</v>
      </c>
    </row>
    <row r="54" spans="1:6" hidden="1" x14ac:dyDescent="0.2"/>
    <row r="55" spans="1:6" hidden="1" x14ac:dyDescent="0.2"/>
  </sheetData>
  <mergeCells count="3">
    <mergeCell ref="A1:F1"/>
    <mergeCell ref="A2:F2"/>
    <mergeCell ref="A3:F3"/>
  </mergeCells>
  <pageMargins left="0.55118110236220474" right="0.5118110236220472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Petković</dc:creator>
  <cp:lastModifiedBy>Ivana Latinčić</cp:lastModifiedBy>
  <cp:lastPrinted>2024-08-20T06:29:34Z</cp:lastPrinted>
  <dcterms:created xsi:type="dcterms:W3CDTF">2024-08-16T07:09:36Z</dcterms:created>
  <dcterms:modified xsi:type="dcterms:W3CDTF">2024-08-29T06:45:13Z</dcterms:modified>
</cp:coreProperties>
</file>